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-120" yWindow="-120" windowWidth="29040" windowHeight="15840" tabRatio="843" firstSheet="1" activeTab="1"/>
  </bookViews>
  <sheets>
    <sheet name="Haftalık Çalışma Programı_" sheetId="8" state="hidden" r:id="rId1"/>
    <sheet name="Ağırlıklı_Ortalama" sheetId="48" r:id="rId2"/>
  </sheets>
  <definedNames>
    <definedName name="_xlnm.Print_Area" localSheetId="0">'Haftalık Çalışma Programı_'!$A$1:$K$15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48" l="1"/>
  <c r="E3" i="48"/>
  <c r="F11" i="48" s="1"/>
  <c r="D3" i="48"/>
  <c r="F10" i="48" s="1"/>
  <c r="C12" i="48"/>
  <c r="F6" i="48" l="1"/>
  <c r="F7" i="48"/>
  <c r="G7" i="48" s="1"/>
  <c r="H7" i="48" s="1"/>
  <c r="F8" i="48"/>
  <c r="G8" i="48" s="1"/>
  <c r="H8" i="48" s="1"/>
  <c r="G10" i="48"/>
  <c r="H10" i="48" s="1"/>
  <c r="G11" i="48"/>
  <c r="H11" i="48" s="1"/>
  <c r="G9" i="48"/>
  <c r="H9" i="48" s="1"/>
  <c r="G6" i="48" l="1"/>
  <c r="H6" i="48" s="1"/>
  <c r="F12" i="48"/>
  <c r="F13" i="48"/>
  <c r="F14" i="48" s="1"/>
</calcChain>
</file>

<file path=xl/sharedStrings.xml><?xml version="1.0" encoding="utf-8"?>
<sst xmlns="http://schemas.openxmlformats.org/spreadsheetml/2006/main" count="48" uniqueCount="36">
  <si>
    <t>Saat</t>
  </si>
  <si>
    <t>DERS ADI</t>
  </si>
  <si>
    <t>DERS KREDİSİ
(AKTS)</t>
  </si>
  <si>
    <t>VİZE NOTU</t>
  </si>
  <si>
    <t>FİNAL NOTU</t>
  </si>
  <si>
    <t>ORTALAMA</t>
  </si>
  <si>
    <t>DERS NOTU</t>
  </si>
  <si>
    <t>DURUM</t>
  </si>
  <si>
    <t>Başarı Not Yüzde Karşılığı</t>
  </si>
  <si>
    <t>MATEMATİK</t>
  </si>
  <si>
    <t>AA 90-100 Arası</t>
  </si>
  <si>
    <t>FİZİK</t>
  </si>
  <si>
    <t>BA 85-89 Arası</t>
  </si>
  <si>
    <t>KİMYA</t>
  </si>
  <si>
    <t>BB 75-84 Arası</t>
  </si>
  <si>
    <t>TARİH</t>
  </si>
  <si>
    <t>CB 70-74 Arası</t>
  </si>
  <si>
    <t>EKONOMİ</t>
  </si>
  <si>
    <t>CC 60-69 Arası</t>
  </si>
  <si>
    <t>EDEBİYAT</t>
  </si>
  <si>
    <t>DC 50-59 Arası</t>
  </si>
  <si>
    <t>TOPLAM</t>
  </si>
  <si>
    <t>FF 49 ve aşağısı</t>
  </si>
  <si>
    <t>VİZE YÜZDESİ</t>
  </si>
  <si>
    <t>FİNAL YÜZDESİ</t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</si>
  <si>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</si>
  <si>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</si>
  <si>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</si>
  <si>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</si>
  <si>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</si>
  <si>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</si>
  <si>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</si>
  <si>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</si>
  <si>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</si>
  <si>
    <t>Ağırlıklı Ortalama</t>
  </si>
  <si>
    <t>Aritmetik Ortalama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</si>
</sst>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\ _₺_-;\-* #,##0.00\ _₺_-;_-* &quot;-&quot;??\ _₺_-;_-@_-"/>
    <numFmt numFmtId="177" formatCode="_-* #,##0.00\ &quot;TL&quot;_-;\-* #,##0.00\ &quot;TL&quot;_-;_-* &quot;-&quot;??\ &quot;TL&quot;_-;_-@_-"/>
    <numFmt numFmtId="185" formatCode="_-* #,##0.0\ _₺_-;\-* #,##0.0\ _₺_-;_-* &quot;-&quot;??\ _₺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.5"/>
      <color rgb="FF141414"/>
      <name val="Segoe UI"/>
      <family val="2"/>
      <charset val="16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0"/>
      <name val="Arial"/>
      <charset val="162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0625"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6" fillId="4" borderId="0" applyNumberFormat="0" applyBorder="0" applyProtection="0"/>
    <xf numFmtId="0" fontId="3" fillId="5" borderId="0"/>
    <xf numFmtId="0" fontId="1" fillId="0" borderId="0"/>
    <xf numFmtId="0" fontId="8" fillId="7" borderId="1">
      <alignment horizontal="center" vertical="center" wrapText="1"/>
    </xf>
    <xf numFmtId="0" fontId="9" fillId="0" borderId="0"/>
    <xf numFmtId="177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3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4" fillId="3" borderId="0" xfId="0" applyFont="1" applyFill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20" fontId="0" fillId="0" borderId="0" xfId="0" applyNumberFormat="1"/>
    <xf numFmtId="2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185" fontId="0" fillId="0" borderId="4" xfId="1" applyNumberFormat="1" applyFont="1" applyBorder="1"/>
    <xf numFmtId="185" fontId="0" fillId="0" borderId="2" xfId="1" applyNumberFormat="1" applyFont="1" applyBorder="1"/>
    <xf numFmtId="185" fontId="0" fillId="0" borderId="3" xfId="1" applyNumberFormat="1" applyFont="1" applyBorder="1"/>
    <xf numFmtId="43" fontId="0" fillId="0" borderId="0" xfId="0" applyNumberFormat="1"/>
    <xf numFmtId="185" fontId="10" fillId="0" borderId="1" xfId="1" applyNumberFormat="1" applyFont="1" applyBorder="1"/>
  </cellXfs>
  <cellStyles count="9">
    <cellStyle name="Başlık 3 2" xfId="2"/>
    <cellStyle name="GriHücre" xfId="3"/>
    <cellStyle name="Normal" xfId="0" builtinId="0"/>
    <cellStyle name="Normal 2" xfId="4"/>
    <cellStyle name="Normal 3" xfId="6"/>
    <cellStyle name="ParaBirimi 2" xfId="7"/>
    <cellStyle name="Stil 111" xfId="5"/>
    <cellStyle name="Virgül" xfId="1" builtinId="3"/>
    <cellStyle name="Yüzd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19" t="s">
        <v>0</v>
      </c>
      <c r="C2" s="20"/>
      <c r="D2" s="21"/>
      <c r="E2" s="17" t="s">
        <v>26</v>
      </c>
      <c r="F2" s="17" t="s">
        <v>27</v>
      </c>
      <c r="G2" s="17" t="s">
        <v>28</v>
      </c>
      <c r="H2" s="17" t="s">
        <v>29</v>
      </c>
      <c r="I2" s="17" t="s">
        <v>30</v>
      </c>
      <c r="J2" s="17" t="s">
        <v>31</v>
      </c>
      <c r="K2" s="17" t="s">
        <v>32</v>
      </c>
    </row>
    <row r="3" spans="2:11" ht="36.75" customHeight="1" x14ac:dyDescent="0.25">
      <c r="B3" s="14">
        <v>0.41666666666666669</v>
      </c>
      <c r="C3" s="15" t="s">
        <v>25</v>
      </c>
      <c r="D3" s="16">
        <v>0.45833333333333331</v>
      </c>
      <c r="E3" s="18" t="s">
        <v>33</v>
      </c>
      <c r="F3" s="10"/>
      <c r="G3" s="10"/>
      <c r="H3" s="10"/>
      <c r="I3" s="10"/>
      <c r="J3" s="10"/>
      <c r="K3" s="10"/>
    </row>
    <row r="4" spans="2:11" ht="36.75" customHeight="1" x14ac:dyDescent="0.25">
      <c r="B4" s="14">
        <v>0.45833333333333298</v>
      </c>
      <c r="C4" s="15" t="s">
        <v>25</v>
      </c>
      <c r="D4" s="16">
        <v>0.5</v>
      </c>
      <c r="E4" s="10"/>
      <c r="F4" s="10"/>
      <c r="G4" s="10"/>
      <c r="H4" s="10"/>
      <c r="I4" s="10"/>
      <c r="J4" s="10"/>
      <c r="K4" s="10"/>
    </row>
    <row r="5" spans="2:11" ht="36.75" customHeight="1" x14ac:dyDescent="0.25">
      <c r="B5" s="14">
        <v>0.5</v>
      </c>
      <c r="C5" s="15" t="s">
        <v>25</v>
      </c>
      <c r="D5" s="16">
        <v>0.54166666666666696</v>
      </c>
      <c r="E5" s="10"/>
      <c r="F5" s="10"/>
      <c r="G5" s="10"/>
      <c r="H5" s="10"/>
      <c r="I5" s="10"/>
      <c r="J5" s="10"/>
      <c r="K5" s="10"/>
    </row>
    <row r="6" spans="2:11" ht="36.75" customHeight="1" x14ac:dyDescent="0.25">
      <c r="B6" s="14">
        <v>0.54166666666666696</v>
      </c>
      <c r="C6" s="15" t="s">
        <v>25</v>
      </c>
      <c r="D6" s="16">
        <v>0.58333333333333304</v>
      </c>
      <c r="E6" s="10"/>
      <c r="F6" s="10"/>
      <c r="G6" s="10"/>
      <c r="H6" s="10"/>
      <c r="I6" s="10"/>
      <c r="J6" s="10"/>
      <c r="K6" s="10"/>
    </row>
    <row r="7" spans="2:11" ht="36.75" customHeight="1" x14ac:dyDescent="0.25">
      <c r="B7" s="14">
        <v>0.58333333333333304</v>
      </c>
      <c r="C7" s="15" t="s">
        <v>25</v>
      </c>
      <c r="D7" s="16">
        <v>0.625</v>
      </c>
      <c r="E7" s="10"/>
      <c r="F7" s="10"/>
      <c r="G7" s="10"/>
      <c r="H7" s="10"/>
      <c r="I7" s="10"/>
      <c r="J7" s="10"/>
      <c r="K7" s="10"/>
    </row>
    <row r="8" spans="2:11" ht="36.75" customHeight="1" x14ac:dyDescent="0.25">
      <c r="B8" s="14">
        <v>0.625</v>
      </c>
      <c r="C8" s="15" t="s">
        <v>25</v>
      </c>
      <c r="D8" s="16">
        <v>0.66666666666666696</v>
      </c>
      <c r="E8" s="10"/>
      <c r="F8" s="10"/>
      <c r="G8" s="10"/>
      <c r="H8" s="10"/>
      <c r="I8" s="10"/>
      <c r="J8" s="10"/>
      <c r="K8" s="10"/>
    </row>
    <row r="9" spans="2:11" ht="36.75" customHeight="1" x14ac:dyDescent="0.25">
      <c r="B9" s="14">
        <v>0.66666666666666696</v>
      </c>
      <c r="C9" s="15" t="s">
        <v>25</v>
      </c>
      <c r="D9" s="16">
        <v>0.70833333333333304</v>
      </c>
      <c r="E9" s="10"/>
      <c r="F9" s="10"/>
      <c r="G9" s="10"/>
      <c r="H9" s="10"/>
      <c r="I9" s="10"/>
      <c r="J9" s="10"/>
      <c r="K9" s="10"/>
    </row>
    <row r="10" spans="2:11" ht="36.75" customHeight="1" x14ac:dyDescent="0.25">
      <c r="B10" s="14">
        <v>0.70833333333333304</v>
      </c>
      <c r="C10" s="15" t="s">
        <v>25</v>
      </c>
      <c r="D10" s="16">
        <v>0.75</v>
      </c>
      <c r="E10" s="10"/>
      <c r="F10" s="10"/>
      <c r="G10" s="10"/>
      <c r="H10" s="10"/>
      <c r="I10" s="10"/>
      <c r="J10" s="10"/>
      <c r="K10" s="10"/>
    </row>
    <row r="11" spans="2:11" ht="36.75" customHeight="1" x14ac:dyDescent="0.25">
      <c r="B11" s="14">
        <v>0.75</v>
      </c>
      <c r="C11" s="15" t="s">
        <v>25</v>
      </c>
      <c r="D11" s="16">
        <v>0.79166666666666696</v>
      </c>
      <c r="E11" s="10"/>
      <c r="F11" s="10"/>
      <c r="G11" s="10"/>
      <c r="H11" s="10"/>
      <c r="I11" s="10"/>
      <c r="J11" s="10"/>
      <c r="K11" s="10"/>
    </row>
    <row r="12" spans="2:11" ht="36.75" customHeight="1" x14ac:dyDescent="0.25">
      <c r="B12" s="14">
        <v>0.79166666666666696</v>
      </c>
      <c r="C12" s="15" t="s">
        <v>25</v>
      </c>
      <c r="D12" s="16">
        <v>0.83333333333333304</v>
      </c>
      <c r="E12" s="10"/>
      <c r="F12" s="10"/>
      <c r="G12" s="10"/>
      <c r="H12" s="10"/>
      <c r="I12" s="10"/>
      <c r="J12" s="10"/>
      <c r="K12" s="10"/>
    </row>
    <row r="13" spans="2:11" ht="36.75" customHeight="1" x14ac:dyDescent="0.25">
      <c r="B13" s="14">
        <v>0.83333333333333304</v>
      </c>
      <c r="C13" s="15" t="s">
        <v>25</v>
      </c>
      <c r="D13" s="16">
        <v>0.875</v>
      </c>
      <c r="E13" s="10"/>
      <c r="F13" s="10"/>
      <c r="G13" s="10"/>
      <c r="H13" s="10"/>
      <c r="I13" s="10"/>
      <c r="J13" s="10"/>
      <c r="K13" s="10"/>
    </row>
    <row r="14" spans="2:11" ht="36.75" customHeight="1" x14ac:dyDescent="0.25">
      <c r="B14" s="14">
        <v>0.875</v>
      </c>
      <c r="C14" s="15" t="s">
        <v>25</v>
      </c>
      <c r="D14" s="16">
        <v>0.91666666666666696</v>
      </c>
      <c r="E14" s="10"/>
      <c r="F14" s="10"/>
      <c r="G14" s="10"/>
      <c r="H14" s="10"/>
      <c r="I14" s="10"/>
      <c r="J14" s="10"/>
      <c r="K14" s="10"/>
    </row>
    <row r="15" spans="2:11" ht="36.75" customHeight="1" x14ac:dyDescent="0.25">
      <c r="B15" s="14">
        <v>0.91666666666666696</v>
      </c>
      <c r="C15" s="15" t="s">
        <v>25</v>
      </c>
      <c r="D15" s="16">
        <v>0.95833333333333304</v>
      </c>
      <c r="E15" s="10"/>
      <c r="F15" s="10"/>
      <c r="G15" s="10"/>
      <c r="H15" s="10"/>
      <c r="I15" s="10"/>
      <c r="J15" s="10"/>
      <c r="K15" s="10"/>
    </row>
    <row r="16" spans="2:11" ht="33.75" customHeight="1" x14ac:dyDescent="0.25">
      <c r="B16" s="13"/>
      <c r="D16" s="13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showGridLines="0" showRowColHeaders="0" tabSelected="1" zoomScale="160" zoomScaleNormal="160" workbookViewId="0">
      <selection activeCell="I15" sqref="I15"/>
    </sheetView>
  </sheetViews>
  <sheetFormatPr defaultRowHeight="15" x14ac:dyDescent="0.25"/>
  <cols>
    <col min="2" max="2" width="15.42578125" bestFit="1" customWidth="1"/>
    <col min="3" max="3" width="12.5703125" bestFit="1" customWidth="1"/>
    <col min="4" max="5" width="8.140625" bestFit="1" customWidth="1"/>
    <col min="6" max="6" width="11.140625" bestFit="1" customWidth="1"/>
    <col min="7" max="8" width="11.42578125" bestFit="1" customWidth="1"/>
    <col min="10" max="10" width="25.85546875" bestFit="1" customWidth="1"/>
  </cols>
  <sheetData>
    <row r="2" spans="2:10" ht="30" x14ac:dyDescent="0.25">
      <c r="D2" s="11" t="s">
        <v>23</v>
      </c>
      <c r="E2" s="11" t="s">
        <v>24</v>
      </c>
    </row>
    <row r="3" spans="2:10" x14ac:dyDescent="0.25">
      <c r="D3" s="12">
        <f>40</f>
        <v>40</v>
      </c>
      <c r="E3" s="12">
        <f>60</f>
        <v>60</v>
      </c>
    </row>
    <row r="5" spans="2:10" ht="30.75" x14ac:dyDescent="0.3"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J5" s="5" t="s">
        <v>8</v>
      </c>
    </row>
    <row r="6" spans="2:10" ht="16.5" x14ac:dyDescent="0.3">
      <c r="B6" s="6" t="s">
        <v>9</v>
      </c>
      <c r="C6" s="6">
        <v>10</v>
      </c>
      <c r="D6" s="6">
        <v>50</v>
      </c>
      <c r="E6" s="6">
        <v>100</v>
      </c>
      <c r="F6" s="22">
        <f>(D6*$D$3+E6*$E$3)/100</f>
        <v>80</v>
      </c>
      <c r="G6" s="7" t="str">
        <f>IF(AND(F6&gt;=90,F6&lt;=100),"AA",IF(AND(F6&gt;=85,F6&lt;90),"BA",IF(AND(F6&gt;=75,F6&lt;85),"BB",IF(AND(F6&gt;=70,F6&lt;75),"CB",IF(AND(F6&gt;=60,F6&lt;70),"CC",IF(AND(F6&gt;=50,F6&lt;60),"DC",IF(F6&lt;=49,"FF","HATA VAR!!")))))))</f>
        <v>BB</v>
      </c>
      <c r="H6" s="6" t="str">
        <f>IF(OR(G6="AA",G6="BA",G6="BB",G6="CB",G6="CC",G6="DC"),"GEÇTİ",IF(G6="FF","KALDI","HATA VAR!!"))</f>
        <v>GEÇTİ</v>
      </c>
      <c r="J6" s="5" t="s">
        <v>10</v>
      </c>
    </row>
    <row r="7" spans="2:10" ht="16.5" x14ac:dyDescent="0.3">
      <c r="B7" s="1" t="s">
        <v>11</v>
      </c>
      <c r="C7" s="1">
        <v>8</v>
      </c>
      <c r="D7" s="1">
        <v>40</v>
      </c>
      <c r="E7" s="1">
        <v>90</v>
      </c>
      <c r="F7" s="23">
        <f>(D7*$D$3+E7*$E$3)/100</f>
        <v>70</v>
      </c>
      <c r="G7" s="8" t="str">
        <f t="shared" ref="G7:G11" si="0">IF(AND(F7&gt;=90,F7&lt;=100),"AA",IF(AND(F7&gt;=85,F7&lt;90),"BA",IF(AND(F7&gt;=75,F7&lt;85),"BB",IF(AND(F7&gt;=70,F7&lt;75),"CB",IF(AND(F7&gt;=60,F7&lt;70),"CC",IF(AND(F7&gt;=50,F7&lt;60),"DC",IF(F7&lt;=49,"FF","NOT GİRİŞLERİNİZDE HATA VAR!!")))))))</f>
        <v>CB</v>
      </c>
      <c r="H7" s="1" t="str">
        <f t="shared" ref="H7:H11" si="1">IF(OR(G7="AA",G7="BA",G7="BB",G7="CB",G7="CC",G7="DC"),"GEÇTİ",IF(G7="FF","KALDI"))</f>
        <v>GEÇTİ</v>
      </c>
      <c r="J7" s="5" t="s">
        <v>12</v>
      </c>
    </row>
    <row r="8" spans="2:10" ht="16.5" x14ac:dyDescent="0.3">
      <c r="B8" s="1" t="s">
        <v>13</v>
      </c>
      <c r="C8" s="1">
        <v>4</v>
      </c>
      <c r="D8" s="1">
        <v>40</v>
      </c>
      <c r="E8" s="1">
        <v>60</v>
      </c>
      <c r="F8" s="23">
        <f>(D8*$D$3+E8*$E$3)/100</f>
        <v>52</v>
      </c>
      <c r="G8" s="8" t="str">
        <f t="shared" si="0"/>
        <v>DC</v>
      </c>
      <c r="H8" s="1" t="str">
        <f t="shared" si="1"/>
        <v>GEÇTİ</v>
      </c>
      <c r="J8" s="5" t="s">
        <v>14</v>
      </c>
    </row>
    <row r="9" spans="2:10" ht="16.5" x14ac:dyDescent="0.3">
      <c r="B9" s="1" t="s">
        <v>15</v>
      </c>
      <c r="C9" s="1">
        <v>4</v>
      </c>
      <c r="D9" s="1">
        <v>50</v>
      </c>
      <c r="E9" s="1">
        <v>90</v>
      </c>
      <c r="F9" s="23">
        <f>(D9*$D$3+E9*$E$3)/100</f>
        <v>74</v>
      </c>
      <c r="G9" s="8" t="str">
        <f t="shared" si="0"/>
        <v>CB</v>
      </c>
      <c r="H9" s="1" t="str">
        <f t="shared" si="1"/>
        <v>GEÇTİ</v>
      </c>
      <c r="J9" s="5" t="s">
        <v>16</v>
      </c>
    </row>
    <row r="10" spans="2:10" ht="16.5" x14ac:dyDescent="0.3">
      <c r="B10" s="1" t="s">
        <v>17</v>
      </c>
      <c r="C10" s="1">
        <v>2</v>
      </c>
      <c r="D10" s="1">
        <v>100</v>
      </c>
      <c r="E10" s="1">
        <v>100</v>
      </c>
      <c r="F10" s="23">
        <f>(D10*$D$3+E10*$E$3)/100</f>
        <v>100</v>
      </c>
      <c r="G10" s="8" t="str">
        <f t="shared" si="0"/>
        <v>AA</v>
      </c>
      <c r="H10" s="1" t="str">
        <f t="shared" si="1"/>
        <v>GEÇTİ</v>
      </c>
      <c r="J10" s="5" t="s">
        <v>18</v>
      </c>
    </row>
    <row r="11" spans="2:10" ht="16.5" x14ac:dyDescent="0.3">
      <c r="B11" s="2" t="s">
        <v>19</v>
      </c>
      <c r="C11" s="2">
        <v>4</v>
      </c>
      <c r="D11" s="2">
        <v>90</v>
      </c>
      <c r="E11" s="2">
        <v>90</v>
      </c>
      <c r="F11" s="24">
        <f>(D11*$D$3+E11*$E$3)/100</f>
        <v>90</v>
      </c>
      <c r="G11" s="9" t="str">
        <f t="shared" si="0"/>
        <v>AA</v>
      </c>
      <c r="H11" s="2" t="str">
        <f t="shared" si="1"/>
        <v>GEÇTİ</v>
      </c>
      <c r="J11" s="5" t="s">
        <v>20</v>
      </c>
    </row>
    <row r="12" spans="2:10" ht="16.5" x14ac:dyDescent="0.3">
      <c r="B12" s="10" t="s">
        <v>21</v>
      </c>
      <c r="C12" s="10">
        <f>SUM(C6:C11)</f>
        <v>32</v>
      </c>
      <c r="F12" s="26">
        <f>AVERAGE(F6:F11)</f>
        <v>77.666666666666671</v>
      </c>
      <c r="G12" t="s">
        <v>35</v>
      </c>
      <c r="J12" s="5" t="s">
        <v>22</v>
      </c>
    </row>
    <row r="13" spans="2:10" x14ac:dyDescent="0.25">
      <c r="F13" s="26">
        <f>SUMPRODUCT(C6:C11,F6:F11)</f>
        <v>2424</v>
      </c>
      <c r="G13" s="25"/>
    </row>
    <row r="14" spans="2:10" x14ac:dyDescent="0.25">
      <c r="F14" s="26">
        <f>F13/C12</f>
        <v>75.75</v>
      </c>
      <c r="G14" t="s">
        <v>34</v>
      </c>
    </row>
    <row r="15" spans="2:10" x14ac:dyDescent="0.25">
      <c r="F15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Çalışma Programı_</vt:lpstr>
      <vt:lpstr>Ağırlıklı_Ortalama</vt:lpstr>
      <vt:lpstr>'Haftalık Çalışma Programı_'!Yazdırma_Alanı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2025-12-28T14:40:28Z</dcterms:modified>
</cp:coreProperties>
</file>